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#紅瓦厝國小1110701\114年會計業務查核\"/>
    </mc:Choice>
  </mc:AlternateContent>
  <xr:revisionPtr revIDLastSave="0" documentId="13_ncr:1_{663E4B8A-DA8B-4FE3-983C-EE5A29949A82}" xr6:coauthVersionLast="36" xr6:coauthVersionMax="36" xr10:uidLastSave="{00000000-0000-0000-0000-000000000000}"/>
  <bookViews>
    <workbookView xWindow="-104" yWindow="-104" windowWidth="19411" windowHeight="10414" xr2:uid="{00000000-000D-0000-FFFF-FFFF00000000}"/>
  </bookViews>
  <sheets>
    <sheet name="仁壽宮捐助成績優異獎學金" sheetId="3" r:id="rId1"/>
    <sheet name="社團發展發展經費" sheetId="1" r:id="rId2"/>
    <sheet name="李順來先生獎助學金" sheetId="2" r:id="rId3"/>
    <sheet name="許崑泰助學金" sheetId="4" r:id="rId4"/>
    <sheet name="捐款-歸仁後市愛心協會急難救助金" sheetId="5" r:id="rId5"/>
    <sheet name="捐款-特殊教育用" sheetId="7" r:id="rId6"/>
    <sheet name="捐款-提升教學品質及改善設備環境" sheetId="9" r:id="rId7"/>
  </sheets>
  <calcPr calcId="191029"/>
</workbook>
</file>

<file path=xl/calcChain.xml><?xml version="1.0" encoding="utf-8"?>
<calcChain xmlns="http://schemas.openxmlformats.org/spreadsheetml/2006/main">
  <c r="G7" i="9" l="1"/>
  <c r="G8" i="9"/>
  <c r="G9" i="9" s="1"/>
  <c r="G10" i="7"/>
  <c r="G11" i="7" s="1"/>
  <c r="G12" i="7" s="1"/>
  <c r="G13" i="7" s="1"/>
  <c r="G14" i="7" s="1"/>
  <c r="G15" i="7" s="1"/>
  <c r="G16" i="7" s="1"/>
  <c r="G8" i="5"/>
  <c r="G12" i="3"/>
  <c r="F13" i="4" l="1"/>
  <c r="C3" i="4" s="1"/>
  <c r="E13" i="4"/>
  <c r="G5" i="1"/>
  <c r="G6" i="1" s="1"/>
  <c r="G7" i="1" s="1"/>
  <c r="F20" i="9"/>
  <c r="E20" i="9"/>
  <c r="G5" i="9"/>
  <c r="G6" i="9" s="1"/>
  <c r="F20" i="7"/>
  <c r="E20" i="7"/>
  <c r="G5" i="7"/>
  <c r="G6" i="7" s="1"/>
  <c r="G7" i="7" s="1"/>
  <c r="G8" i="7" s="1"/>
  <c r="G9" i="7" s="1"/>
  <c r="G13" i="4" l="1"/>
  <c r="G20" i="9"/>
  <c r="G3" i="9" s="1"/>
  <c r="C3" i="9"/>
  <c r="G20" i="7"/>
  <c r="G3" i="7" s="1"/>
  <c r="C3" i="7"/>
  <c r="G6" i="4"/>
  <c r="G7" i="4" s="1"/>
  <c r="F20" i="5" l="1"/>
  <c r="C3" i="5" s="1"/>
  <c r="E20" i="5"/>
  <c r="G5" i="5"/>
  <c r="G6" i="5" s="1"/>
  <c r="G7" i="5" s="1"/>
  <c r="G5" i="3"/>
  <c r="G6" i="3" s="1"/>
  <c r="G7" i="3" s="1"/>
  <c r="G8" i="3" s="1"/>
  <c r="G9" i="3" s="1"/>
  <c r="G10" i="3" s="1"/>
  <c r="G11" i="3" s="1"/>
  <c r="F20" i="3"/>
  <c r="E20" i="3"/>
  <c r="G6" i="2"/>
  <c r="G7" i="2" s="1"/>
  <c r="G8" i="2" s="1"/>
  <c r="G9" i="2" s="1"/>
  <c r="G10" i="2" s="1"/>
  <c r="G11" i="2" s="1"/>
  <c r="F20" i="2"/>
  <c r="E20" i="2"/>
  <c r="E11" i="1"/>
  <c r="F11" i="1"/>
  <c r="C3" i="1" s="1"/>
  <c r="G3" i="4" l="1"/>
  <c r="G20" i="3"/>
  <c r="G3" i="3" s="1"/>
  <c r="G20" i="2"/>
  <c r="G3" i="2" s="1"/>
  <c r="G20" i="5"/>
  <c r="G3" i="5" s="1"/>
  <c r="C3" i="3"/>
  <c r="G11" i="1"/>
  <c r="G3" i="1" s="1"/>
</calcChain>
</file>

<file path=xl/sharedStrings.xml><?xml version="1.0" encoding="utf-8"?>
<sst xmlns="http://schemas.openxmlformats.org/spreadsheetml/2006/main" count="133" uniqueCount="66">
  <si>
    <t>支出</t>
    <phoneticPr fontId="1" type="noConversion"/>
  </si>
  <si>
    <t>餘額</t>
    <phoneticPr fontId="1" type="noConversion"/>
  </si>
  <si>
    <t>摘                                                                             要</t>
    <phoneticPr fontId="1" type="noConversion"/>
  </si>
  <si>
    <r>
      <rPr>
        <sz val="12"/>
        <color rgb="FFFF0000"/>
        <rFont val="標楷體"/>
        <family val="4"/>
        <charset val="136"/>
      </rPr>
      <t>(上期結轉)</t>
    </r>
  </si>
  <si>
    <t>合計</t>
    <phoneticPr fontId="1" type="noConversion"/>
  </si>
  <si>
    <t>編號</t>
    <phoneticPr fontId="6" type="noConversion"/>
  </si>
  <si>
    <t>收入</t>
    <phoneticPr fontId="6" type="noConversion"/>
  </si>
  <si>
    <t>總收入：</t>
  </si>
  <si>
    <t>帳戶餘額：</t>
    <phoneticPr fontId="6" type="noConversion"/>
  </si>
  <si>
    <t>校名：臺南市歸仁區紅瓦厝國民小學</t>
    <phoneticPr fontId="6" type="noConversion"/>
  </si>
  <si>
    <t>摘                               要</t>
    <phoneticPr fontId="1" type="noConversion"/>
  </si>
  <si>
    <t>摘                                 要</t>
    <phoneticPr fontId="1" type="noConversion"/>
  </si>
  <si>
    <t>摘                          要</t>
    <phoneticPr fontId="1" type="noConversion"/>
  </si>
  <si>
    <t>摘                                  要</t>
    <phoneticPr fontId="1" type="noConversion"/>
  </si>
  <si>
    <t>支112學年度第1學期第2次評量成績優異學生獎勵金(正豐)</t>
    <phoneticPr fontId="1" type="noConversion"/>
  </si>
  <si>
    <t>收113年仁壽宮捐助本校獎助學金</t>
    <phoneticPr fontId="1" type="noConversion"/>
  </si>
  <si>
    <t>支112學年度第2學期第1次評量成績優異學生獎勵金(正豐)</t>
    <phoneticPr fontId="1" type="noConversion"/>
  </si>
  <si>
    <t>支112學年度第2學期第2次評量成績優異學生獎勵金(正豐)</t>
    <phoneticPr fontId="1" type="noConversion"/>
  </si>
  <si>
    <t>支112學年度第2學期學習領域總成績優異學生獎勵金(正豐)</t>
    <phoneticPr fontId="1" type="noConversion"/>
  </si>
  <si>
    <r>
      <t>113年度向會員或所屬人員募集、接受其主動捐贈或接受外界主動捐贈</t>
    </r>
    <r>
      <rPr>
        <b/>
        <u/>
        <sz val="15"/>
        <color rgb="FF000000"/>
        <rFont val="新細明體"/>
        <family val="1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6" type="noConversion"/>
  </si>
  <si>
    <t>收113年仁壽宮捐助本校社團發展經費</t>
  </si>
  <si>
    <t>總支出：20,000</t>
    <phoneticPr fontId="6" type="noConversion"/>
  </si>
  <si>
    <t>支113年度6月直笛外聘教師鐘點費(宋0瑀)</t>
    <phoneticPr fontId="6" type="noConversion"/>
  </si>
  <si>
    <t>支113年度7月直笛外聘教師鐘點費(宋0瑀)</t>
    <phoneticPr fontId="6" type="noConversion"/>
  </si>
  <si>
    <t>支課後照顧班教學用75吋互動觸控式螢幕(傑可達)</t>
  </si>
  <si>
    <t>支112學年度第1學期第2次評量成績進步學生獎勵金(正豐)</t>
    <phoneticPr fontId="1" type="noConversion"/>
  </si>
  <si>
    <t>收李秋香捐李順來先生獎學金</t>
  </si>
  <si>
    <t>支112學年度第2學期第1次評量成績進步學生獎勵金(正豐)</t>
    <phoneticPr fontId="1" type="noConversion"/>
  </si>
  <si>
    <t>支112學年度第2學期第2次評量成績進步學生獎勵金(正豐)</t>
    <phoneticPr fontId="1" type="noConversion"/>
  </si>
  <si>
    <t>總支出：85,931</t>
    <phoneticPr fontId="6" type="noConversion"/>
  </si>
  <si>
    <t>支許崑泰社會福利公益信託補助601江0毅112年12-113年1月課輔安親費
用(領現發放)</t>
    <phoneticPr fontId="1" type="noConversion"/>
  </si>
  <si>
    <t>支許崑泰社會福利公益信託補助601江0毅113年3月課輔安親費用(領現發放)</t>
    <phoneticPr fontId="1" type="noConversion"/>
  </si>
  <si>
    <r>
      <rPr>
        <sz val="11"/>
        <color rgb="FFFF0000"/>
        <rFont val="標楷體"/>
        <family val="4"/>
        <charset val="136"/>
      </rPr>
      <t>(上期結轉)</t>
    </r>
  </si>
  <si>
    <t>總支出：7,286</t>
    <phoneticPr fontId="6" type="noConversion"/>
  </si>
  <si>
    <t>提列112年12月特教學生助理人員二代健保</t>
    <phoneticPr fontId="1" type="noConversion"/>
  </si>
  <si>
    <t>支學習中心資料櫃(昕炘)</t>
    <phoneticPr fontId="1" type="noConversion"/>
  </si>
  <si>
    <t>支本校學習中心學生及校友參加2024台南保生盃國馬拉松路跑活動(彥齊代墊)</t>
    <phoneticPr fontId="1" type="noConversion"/>
  </si>
  <si>
    <t>收郭妙珊捐款提供特教(學習中心)使用</t>
    <phoneticPr fontId="1" type="noConversion"/>
  </si>
  <si>
    <r>
      <t>113年度向會員或所屬人員募集、接受其主動捐贈或接受外界主動捐贈</t>
    </r>
    <r>
      <rPr>
        <b/>
        <u/>
        <sz val="15"/>
        <color rgb="FF000000"/>
        <rFont val="標楷體1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6" type="noConversion"/>
  </si>
  <si>
    <t>支504學童林O伊急難救助金(領現轉發)</t>
    <phoneticPr fontId="1" type="noConversion"/>
  </si>
  <si>
    <t>收臺南市歸仁後市愛心協會捐贈本校急難救助金</t>
    <phoneticPr fontId="1" type="noConversion"/>
  </si>
  <si>
    <t>支飲水機(賀眾)</t>
    <phoneticPr fontId="1" type="noConversion"/>
  </si>
  <si>
    <t>日期(113年)</t>
    <phoneticPr fontId="1" type="noConversion"/>
  </si>
  <si>
    <t>扶助計畫名稱：提升教學品質及改善設備環境</t>
    <phoneticPr fontId="6" type="noConversion"/>
  </si>
  <si>
    <t>扶助計畫名稱：特殊教育用</t>
    <phoneticPr fontId="6" type="noConversion"/>
  </si>
  <si>
    <t>扶助計畫名稱：歸仁後市愛心協會急難救助金</t>
    <phoneticPr fontId="6" type="noConversion"/>
  </si>
  <si>
    <t>扶助計畫名稱：許崑泰助學金</t>
    <phoneticPr fontId="6" type="noConversion"/>
  </si>
  <si>
    <t>扶助計畫名稱：李順來先生獎助學金</t>
    <phoneticPr fontId="6" type="noConversion"/>
  </si>
  <si>
    <t>扶助計畫名稱：社團發展發展經費</t>
    <phoneticPr fontId="6" type="noConversion"/>
  </si>
  <si>
    <t>扶助計畫名稱：仁壽宮捐助成績優異獎學金</t>
    <phoneticPr fontId="6" type="noConversion"/>
  </si>
  <si>
    <t>總支出：30,720</t>
    <phoneticPr fontId="6" type="noConversion"/>
  </si>
  <si>
    <t>支113學年度第1學期第1次評量成績優異學生獎勵金(歸仁文化)</t>
    <phoneticPr fontId="1" type="noConversion"/>
  </si>
  <si>
    <t>支502學童吳0諺急難救助金(領現轉發</t>
    <phoneticPr fontId="1" type="noConversion"/>
  </si>
  <si>
    <t>總支出：16,000</t>
    <phoneticPr fontId="6" type="noConversion"/>
  </si>
  <si>
    <t>支特教班增班增師設備不足款-筆記型電腦.教學用媒體播放器(台灣神翼)</t>
    <phoneticPr fontId="1" type="noConversion"/>
  </si>
  <si>
    <t>支新設學習中心教室照明燈具(琠石)</t>
    <phoneticPr fontId="1" type="noConversion"/>
  </si>
  <si>
    <t>支新設學習中心教室修繕門弓(凱全)</t>
    <phoneticPr fontId="1" type="noConversion"/>
  </si>
  <si>
    <t>付113年8月返校日特教學生助理人員薪資(實領)(吳佩純.楊秀菊.楊菁菁)</t>
    <phoneticPr fontId="1" type="noConversion"/>
  </si>
  <si>
    <t>提列113年8月返校日特教學生助理人員勞健保等</t>
    <phoneticPr fontId="1" type="noConversion"/>
  </si>
  <si>
    <t>收三星社會福利慈善事業基金會捐款提供特教(學習中心)使用</t>
    <phoneticPr fontId="1" type="noConversion"/>
  </si>
  <si>
    <t>支資源班教室冷氣設置經費(八ㄚ旺)</t>
    <phoneticPr fontId="1" type="noConversion"/>
  </si>
  <si>
    <t>總支出：33,885</t>
    <phoneticPr fontId="6" type="noConversion"/>
  </si>
  <si>
    <t>收陳威戎捐款本校校務發展基金-供提升教學品質及改善設備環境</t>
    <phoneticPr fontId="1" type="noConversion"/>
  </si>
  <si>
    <t>支113年度10月直笛外聘教師鐘點費(楊瓊君)</t>
    <phoneticPr fontId="1" type="noConversion"/>
  </si>
  <si>
    <t>支113年度10-11月直笛外聘教師鐘點費(宋晏瑀)</t>
    <phoneticPr fontId="1" type="noConversion"/>
  </si>
  <si>
    <t>總支出：27,680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</si>
</sst>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0;[Red]00"/>
    <numFmt numFmtId="177" formatCode="#,##0;[Red]#,##0"/>
    <numFmt numFmtId="178" formatCode="00"/>
  </numFmts>
  <fonts count="14">
    <font>
      <sz val="10"/>
      <color rgb="FF000000"/>
      <name val="Times New Roman"/>
      <charset val="204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u/>
      <sz val="15"/>
      <color rgb="FF000000"/>
      <name val="標楷體1"/>
      <charset val="136"/>
    </font>
    <font>
      <b/>
      <u/>
      <sz val="15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Alignment="1">
      <alignment horizontal="left" vertical="top"/>
    </xf>
    <xf numFmtId="176" fontId="4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177" fontId="4" fillId="0" borderId="1" xfId="0" applyNumberFormat="1" applyFont="1" applyBorder="1" applyAlignment="1">
      <alignment horizontal="right" vertical="top" shrinkToFit="1"/>
    </xf>
    <xf numFmtId="178" fontId="2" fillId="0" borderId="1" xfId="0" applyNumberFormat="1" applyFont="1" applyBorder="1" applyAlignment="1">
      <alignment horizontal="center" vertical="top" shrinkToFit="1"/>
    </xf>
    <xf numFmtId="1" fontId="2" fillId="0" borderId="1" xfId="0" applyNumberFormat="1" applyFont="1" applyBorder="1" applyAlignment="1">
      <alignment horizontal="center" vertical="top" shrinkToFit="1"/>
    </xf>
    <xf numFmtId="3" fontId="2" fillId="0" borderId="1" xfId="0" applyNumberFormat="1" applyFont="1" applyBorder="1" applyAlignment="1">
      <alignment horizontal="right" vertical="top" shrinkToFi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indent="4"/>
    </xf>
    <xf numFmtId="0" fontId="3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vertical="top" wrapText="1"/>
    </xf>
    <xf numFmtId="177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1" fontId="4" fillId="0" borderId="1" xfId="0" applyNumberFormat="1" applyFont="1" applyBorder="1" applyAlignment="1">
      <alignment horizontal="right" vertical="top" shrinkToFit="1"/>
    </xf>
    <xf numFmtId="41" fontId="2" fillId="0" borderId="1" xfId="0" applyNumberFormat="1" applyFont="1" applyBorder="1" applyAlignment="1">
      <alignment horizontal="right" vertical="top" shrinkToFit="1"/>
    </xf>
    <xf numFmtId="178" fontId="9" fillId="0" borderId="1" xfId="0" applyNumberFormat="1" applyFont="1" applyBorder="1" applyAlignment="1">
      <alignment horizontal="center" vertical="top" shrinkToFit="1"/>
    </xf>
    <xf numFmtId="176" fontId="3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wrapText="1"/>
    </xf>
    <xf numFmtId="177" fontId="3" fillId="0" borderId="1" xfId="0" applyNumberFormat="1" applyFont="1" applyBorder="1" applyAlignment="1">
      <alignment horizontal="right" vertical="top" shrinkToFit="1"/>
    </xf>
    <xf numFmtId="177" fontId="2" fillId="0" borderId="0" xfId="0" applyNumberFormat="1" applyFont="1" applyAlignment="1">
      <alignment horizontal="right" vertical="top"/>
    </xf>
    <xf numFmtId="176" fontId="11" fillId="0" borderId="1" xfId="0" applyNumberFormat="1" applyFont="1" applyBorder="1" applyAlignment="1">
      <alignment horizontal="center" vertical="top" shrinkToFit="1"/>
    </xf>
    <xf numFmtId="0" fontId="12" fillId="0" borderId="1" xfId="0" applyFont="1" applyBorder="1" applyAlignment="1">
      <alignment horizontal="left" vertical="top" wrapText="1"/>
    </xf>
    <xf numFmtId="177" fontId="11" fillId="0" borderId="1" xfId="0" applyNumberFormat="1" applyFont="1" applyBorder="1" applyAlignment="1">
      <alignment horizontal="right" vertical="top" shrinkToFit="1"/>
    </xf>
    <xf numFmtId="1" fontId="9" fillId="0" borderId="1" xfId="0" applyNumberFormat="1" applyFont="1" applyBorder="1" applyAlignment="1">
      <alignment horizontal="center" vertical="top" shrinkToFit="1"/>
    </xf>
    <xf numFmtId="177" fontId="12" fillId="0" borderId="1" xfId="0" applyNumberFormat="1" applyFont="1" applyBorder="1" applyAlignment="1">
      <alignment horizontal="right" vertical="top" shrinkToFit="1"/>
    </xf>
    <xf numFmtId="41" fontId="11" fillId="0" borderId="1" xfId="0" applyNumberFormat="1" applyFont="1" applyBorder="1" applyAlignment="1">
      <alignment horizontal="right" vertical="top" shrinkToFit="1"/>
    </xf>
    <xf numFmtId="41" fontId="12" fillId="0" borderId="1" xfId="0" applyNumberFormat="1" applyFont="1" applyBorder="1" applyAlignment="1">
      <alignment horizontal="right" vertical="top" shrinkToFit="1"/>
    </xf>
    <xf numFmtId="41" fontId="1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41" fontId="2" fillId="0" borderId="1" xfId="0" applyNumberFormat="1" applyFont="1" applyBorder="1" applyAlignment="1">
      <alignment horizontal="right" wrapText="1"/>
    </xf>
    <xf numFmtId="41" fontId="10" fillId="0" borderId="1" xfId="0" applyNumberFormat="1" applyFont="1" applyBorder="1" applyAlignment="1">
      <alignment horizontal="right" wrapText="1"/>
    </xf>
    <xf numFmtId="41" fontId="13" fillId="0" borderId="1" xfId="0" applyNumberFormat="1" applyFont="1" applyBorder="1" applyAlignment="1">
      <alignment horizontal="right" wrapText="1"/>
    </xf>
    <xf numFmtId="177" fontId="4" fillId="0" borderId="1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wrapText="1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41" fontId="2" fillId="0" borderId="1" xfId="0" applyNumberFormat="1" applyFont="1" applyBorder="1" applyAlignment="1">
      <alignment horizontal="center" vertical="top" shrinkToFit="1"/>
    </xf>
    <xf numFmtId="41" fontId="2" fillId="0" borderId="1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vertical="top" wrapText="1"/>
    </xf>
    <xf numFmtId="41" fontId="4" fillId="0" borderId="1" xfId="0" applyNumberFormat="1" applyFont="1" applyBorder="1" applyAlignment="1">
      <alignment horizontal="center" vertical="top" shrinkToFit="1"/>
    </xf>
    <xf numFmtId="41" fontId="10" fillId="0" borderId="1" xfId="0" applyNumberFormat="1" applyFont="1" applyBorder="1" applyAlignment="1">
      <alignment horizontal="center" wrapText="1"/>
    </xf>
    <xf numFmtId="41" fontId="2" fillId="0" borderId="1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topLeftCell="A16" zoomScaleNormal="100" workbookViewId="0">
      <selection activeCell="D13" sqref="D13"/>
    </sheetView>
  </sheetViews>
  <sheetFormatPr defaultRowHeight="12.7"/>
  <cols>
    <col min="1" max="1" width="4.77734375" customWidth="1"/>
    <col min="2" max="2" width="5.77734375" customWidth="1"/>
    <col min="3" max="3" width="8.77734375" customWidth="1"/>
    <col min="4" max="4" width="88.6640625" customWidth="1"/>
    <col min="5" max="5" width="15.109375" customWidth="1"/>
    <col min="6" max="6" width="16.109375" customWidth="1"/>
    <col min="7" max="7" width="15.109375" customWidth="1"/>
  </cols>
  <sheetData>
    <row r="1" spans="1:7" ht="22.9" customHeight="1">
      <c r="A1" s="44" t="s">
        <v>19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49</v>
      </c>
    </row>
    <row r="3" spans="1:7" ht="22.5" customHeight="1">
      <c r="A3" s="45" t="s">
        <v>7</v>
      </c>
      <c r="B3" s="45"/>
      <c r="C3" s="26">
        <f>F20</f>
        <v>38270</v>
      </c>
      <c r="D3" s="18" t="s">
        <v>50</v>
      </c>
      <c r="F3" s="19" t="s">
        <v>8</v>
      </c>
      <c r="G3" s="42">
        <f>G20</f>
        <v>7550</v>
      </c>
    </row>
    <row r="4" spans="1:7" ht="21.05" customHeight="1">
      <c r="A4" s="8" t="s">
        <v>5</v>
      </c>
      <c r="B4" s="46" t="s">
        <v>42</v>
      </c>
      <c r="C4" s="47"/>
      <c r="D4" s="9" t="s">
        <v>13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1">
        <v>1</v>
      </c>
      <c r="C5" s="1">
        <v>1</v>
      </c>
      <c r="D5" s="2" t="s">
        <v>3</v>
      </c>
      <c r="E5" s="37"/>
      <c r="F5" s="20">
        <v>8270</v>
      </c>
      <c r="G5" s="4">
        <f>F5</f>
        <v>8270</v>
      </c>
    </row>
    <row r="6" spans="1:7" ht="20.2" customHeight="1">
      <c r="A6" s="8">
        <v>2</v>
      </c>
      <c r="B6" s="5">
        <v>1</v>
      </c>
      <c r="C6" s="5">
        <v>26</v>
      </c>
      <c r="D6" s="2" t="s">
        <v>14</v>
      </c>
      <c r="E6" s="48">
        <v>6040</v>
      </c>
      <c r="F6" s="37"/>
      <c r="G6" s="7">
        <f>G5-E6+F6</f>
        <v>2230</v>
      </c>
    </row>
    <row r="7" spans="1:7" ht="18.899999999999999" customHeight="1">
      <c r="A7" s="8">
        <v>3</v>
      </c>
      <c r="B7" s="5">
        <v>4</v>
      </c>
      <c r="C7" s="5">
        <v>25</v>
      </c>
      <c r="D7" s="2" t="s">
        <v>15</v>
      </c>
      <c r="E7" s="48"/>
      <c r="F7" s="37">
        <v>30000</v>
      </c>
      <c r="G7" s="7">
        <f t="shared" ref="G7:G12" si="0">G6-E7+F7</f>
        <v>32230</v>
      </c>
    </row>
    <row r="8" spans="1:7" ht="20.2" customHeight="1">
      <c r="A8" s="8">
        <v>4</v>
      </c>
      <c r="B8" s="5">
        <v>5</v>
      </c>
      <c r="C8" s="5">
        <v>10</v>
      </c>
      <c r="D8" s="2" t="s">
        <v>16</v>
      </c>
      <c r="E8" s="48">
        <v>6200</v>
      </c>
      <c r="F8" s="37"/>
      <c r="G8" s="7">
        <f t="shared" si="0"/>
        <v>26030</v>
      </c>
    </row>
    <row r="9" spans="1:7" ht="18.899999999999999" customHeight="1">
      <c r="A9" s="8">
        <v>5</v>
      </c>
      <c r="B9" s="5">
        <v>6</v>
      </c>
      <c r="C9" s="5">
        <v>14</v>
      </c>
      <c r="D9" s="2" t="s">
        <v>17</v>
      </c>
      <c r="E9" s="48">
        <v>2000</v>
      </c>
      <c r="F9" s="37"/>
      <c r="G9" s="7">
        <f t="shared" si="0"/>
        <v>24030</v>
      </c>
    </row>
    <row r="10" spans="1:7" ht="20.2" customHeight="1">
      <c r="A10" s="8">
        <v>6</v>
      </c>
      <c r="B10" s="5">
        <v>7</v>
      </c>
      <c r="C10" s="5">
        <v>29</v>
      </c>
      <c r="D10" s="2" t="s">
        <v>18</v>
      </c>
      <c r="E10" s="48">
        <v>5000</v>
      </c>
      <c r="F10" s="37"/>
      <c r="G10" s="7">
        <f t="shared" si="0"/>
        <v>19030</v>
      </c>
    </row>
    <row r="11" spans="1:7" ht="18.899999999999999" customHeight="1">
      <c r="A11" s="8">
        <v>7</v>
      </c>
      <c r="B11" s="5">
        <v>7</v>
      </c>
      <c r="C11" s="6">
        <v>29</v>
      </c>
      <c r="D11" s="2" t="s">
        <v>17</v>
      </c>
      <c r="E11" s="49">
        <v>5120</v>
      </c>
      <c r="F11" s="21"/>
      <c r="G11" s="7">
        <f t="shared" si="0"/>
        <v>13910</v>
      </c>
    </row>
    <row r="12" spans="1:7" ht="20.2" customHeight="1">
      <c r="A12" s="8">
        <v>8</v>
      </c>
      <c r="B12" s="6">
        <v>12</v>
      </c>
      <c r="C12" s="6">
        <v>10</v>
      </c>
      <c r="D12" s="2" t="s">
        <v>51</v>
      </c>
      <c r="E12" s="49">
        <v>6360</v>
      </c>
      <c r="F12" s="7"/>
      <c r="G12" s="7">
        <f t="shared" si="0"/>
        <v>7550</v>
      </c>
    </row>
    <row r="13" spans="1:7" ht="18.899999999999999" customHeight="1">
      <c r="A13" s="8"/>
      <c r="B13" s="6"/>
      <c r="C13" s="6"/>
      <c r="D13" s="2"/>
      <c r="E13" s="7"/>
      <c r="F13" s="3"/>
      <c r="G13" s="7"/>
    </row>
    <row r="14" spans="1:7" ht="20.45" customHeight="1">
      <c r="A14" s="8"/>
      <c r="B14" s="6"/>
      <c r="C14" s="6"/>
      <c r="D14" s="2"/>
      <c r="E14" s="7"/>
      <c r="F14" s="3"/>
      <c r="G14" s="7"/>
    </row>
    <row r="15" spans="1:7" ht="21.05" customHeight="1">
      <c r="A15" s="8"/>
      <c r="B15" s="6"/>
      <c r="C15" s="6"/>
      <c r="D15" s="2"/>
      <c r="E15" s="7"/>
      <c r="F15" s="3"/>
      <c r="G15" s="7"/>
    </row>
    <row r="16" spans="1:7" ht="18.899999999999999" customHeight="1">
      <c r="A16" s="8"/>
      <c r="B16" s="6"/>
      <c r="C16" s="6"/>
      <c r="D16" s="2"/>
      <c r="E16" s="7"/>
      <c r="F16" s="3"/>
      <c r="G16" s="7"/>
    </row>
    <row r="17" spans="1:7" ht="20.2" customHeight="1">
      <c r="A17" s="8"/>
      <c r="B17" s="6"/>
      <c r="C17" s="6"/>
      <c r="D17" s="2"/>
      <c r="E17" s="7"/>
      <c r="F17" s="3"/>
      <c r="G17" s="7"/>
    </row>
    <row r="18" spans="1:7" ht="18.899999999999999" customHeight="1">
      <c r="A18" s="8"/>
      <c r="B18" s="6"/>
      <c r="C18" s="6"/>
      <c r="D18" s="2"/>
      <c r="E18" s="7"/>
      <c r="F18" s="3"/>
      <c r="G18" s="7"/>
    </row>
    <row r="19" spans="1:7" ht="20.2" customHeight="1">
      <c r="A19" s="8"/>
      <c r="B19" s="6"/>
      <c r="C19" s="6"/>
      <c r="D19" s="2"/>
      <c r="E19" s="3"/>
      <c r="F19" s="7"/>
      <c r="G19" s="7"/>
    </row>
    <row r="20" spans="1:7" ht="19.3" customHeight="1">
      <c r="A20" s="14"/>
      <c r="B20" s="15"/>
      <c r="C20" s="15"/>
      <c r="D20" s="15" t="s">
        <v>4</v>
      </c>
      <c r="E20" s="12">
        <f>SUM(E5:E19)</f>
        <v>30720</v>
      </c>
      <c r="F20" s="13">
        <f>SUM(F5:F19)</f>
        <v>38270</v>
      </c>
      <c r="G20" s="13">
        <f>F20-E20</f>
        <v>7550</v>
      </c>
    </row>
    <row r="21" spans="1:7" s="43" customFormat="1" ht="16.149999999999999"/>
  </sheetData>
  <mergeCells count="3">
    <mergeCell ref="A1:G1"/>
    <mergeCell ref="A3:B3"/>
    <mergeCell ref="B4:C4"/>
  </mergeCells>
  <phoneticPr fontId="1" type="noConversion"/>
  <dataValidations count="1">
    <dataValidation allowBlank="1" showInputMessage="1" showErrorMessage="1" prompt="不可出現負數" sqref="F3" xr:uid="{00000000-0002-0000-0000-000000000000}"/>
  </dataValidation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workbookViewId="0">
      <selection activeCell="A12" sqref="A12:XFD12"/>
    </sheetView>
  </sheetViews>
  <sheetFormatPr defaultRowHeight="12.7"/>
  <cols>
    <col min="1" max="1" width="4.77734375" customWidth="1"/>
    <col min="2" max="2" width="5.77734375" customWidth="1"/>
    <col min="3" max="3" width="8.77734375" customWidth="1"/>
    <col min="4" max="4" width="58.77734375" customWidth="1"/>
    <col min="5" max="5" width="15.109375" customWidth="1"/>
    <col min="6" max="6" width="16.109375" customWidth="1"/>
    <col min="7" max="7" width="15.109375" customWidth="1"/>
  </cols>
  <sheetData>
    <row r="1" spans="1:7" ht="21.45" customHeight="1">
      <c r="A1" s="44" t="s">
        <v>38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48</v>
      </c>
    </row>
    <row r="3" spans="1:7" ht="16.45" customHeight="1">
      <c r="A3" s="45" t="s">
        <v>7</v>
      </c>
      <c r="B3" s="45"/>
      <c r="C3" s="26">
        <f>F11</f>
        <v>20000</v>
      </c>
      <c r="D3" s="18" t="s">
        <v>21</v>
      </c>
      <c r="F3" s="19" t="s">
        <v>8</v>
      </c>
      <c r="G3" s="26">
        <f>G11</f>
        <v>0</v>
      </c>
    </row>
    <row r="4" spans="1:7" ht="21.05" customHeight="1">
      <c r="A4" s="8" t="s">
        <v>5</v>
      </c>
      <c r="B4" s="46" t="s">
        <v>42</v>
      </c>
      <c r="C4" s="47"/>
      <c r="D4" s="9" t="s">
        <v>2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23">
        <v>1</v>
      </c>
      <c r="C5" s="23">
        <v>1</v>
      </c>
      <c r="D5" s="2" t="s">
        <v>20</v>
      </c>
      <c r="E5" s="24"/>
      <c r="F5" s="25">
        <v>20000</v>
      </c>
      <c r="G5" s="4">
        <f>F5</f>
        <v>20000</v>
      </c>
    </row>
    <row r="6" spans="1:7" ht="20.2" customHeight="1">
      <c r="A6" s="8">
        <v>2</v>
      </c>
      <c r="B6" s="5">
        <v>7</v>
      </c>
      <c r="C6" s="23">
        <v>3</v>
      </c>
      <c r="D6" s="2" t="s">
        <v>22</v>
      </c>
      <c r="E6" s="7">
        <v>4000</v>
      </c>
      <c r="F6" s="3"/>
      <c r="G6" s="7">
        <f>G5-E6+F6</f>
        <v>16000</v>
      </c>
    </row>
    <row r="7" spans="1:7" ht="18.899999999999999" customHeight="1">
      <c r="A7" s="8">
        <v>3</v>
      </c>
      <c r="B7" s="5">
        <v>9</v>
      </c>
      <c r="C7" s="5">
        <v>13</v>
      </c>
      <c r="D7" s="2" t="s">
        <v>23</v>
      </c>
      <c r="E7" s="7">
        <v>16000</v>
      </c>
      <c r="F7" s="3"/>
      <c r="G7" s="7">
        <f t="shared" ref="G7" si="0">G6-E7+F7</f>
        <v>0</v>
      </c>
    </row>
    <row r="8" spans="1:7" ht="18.899999999999999" customHeight="1">
      <c r="A8" s="8"/>
      <c r="B8" s="5"/>
      <c r="C8" s="5"/>
      <c r="D8" s="2"/>
      <c r="E8" s="7"/>
      <c r="F8" s="3"/>
      <c r="G8" s="7"/>
    </row>
    <row r="9" spans="1:7" ht="18.899999999999999" customHeight="1">
      <c r="A9" s="8"/>
      <c r="B9" s="5"/>
      <c r="C9" s="5"/>
      <c r="D9" s="2"/>
      <c r="E9" s="7"/>
      <c r="F9" s="3"/>
      <c r="G9" s="7"/>
    </row>
    <row r="10" spans="1:7" ht="18.899999999999999" customHeight="1">
      <c r="A10" s="8"/>
      <c r="B10" s="5"/>
      <c r="C10" s="5"/>
      <c r="D10" s="2"/>
      <c r="E10" s="7"/>
      <c r="F10" s="3"/>
      <c r="G10" s="7"/>
    </row>
    <row r="11" spans="1:7" ht="19.3" customHeight="1">
      <c r="A11" s="14"/>
      <c r="B11" s="15"/>
      <c r="C11" s="15"/>
      <c r="D11" s="15" t="s">
        <v>4</v>
      </c>
      <c r="E11" s="12">
        <f>SUM(E5:E7)</f>
        <v>20000</v>
      </c>
      <c r="F11" s="13">
        <f>SUM(F5:F7)</f>
        <v>20000</v>
      </c>
      <c r="G11" s="13">
        <f>F11-E11</f>
        <v>0</v>
      </c>
    </row>
    <row r="12" spans="1:7" s="43" customFormat="1" ht="16.149999999999999"/>
  </sheetData>
  <mergeCells count="3">
    <mergeCell ref="A1:G1"/>
    <mergeCell ref="A3:B3"/>
    <mergeCell ref="B4:C4"/>
  </mergeCells>
  <phoneticPr fontId="6" type="noConversion"/>
  <dataValidations count="1">
    <dataValidation allowBlank="1" showInputMessage="1" showErrorMessage="1" prompt="不可出現負數" sqref="F3" xr:uid="{00000000-0002-0000-0100-000000000000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topLeftCell="A4" workbookViewId="0">
      <selection activeCell="A21" sqref="A21:XFD21"/>
    </sheetView>
  </sheetViews>
  <sheetFormatPr defaultRowHeight="12.7"/>
  <cols>
    <col min="1" max="1" width="4.77734375" customWidth="1"/>
    <col min="2" max="2" width="5.77734375" customWidth="1"/>
    <col min="3" max="3" width="8.77734375" customWidth="1"/>
    <col min="4" max="4" width="82.109375" customWidth="1"/>
    <col min="5" max="5" width="15.109375" customWidth="1"/>
    <col min="6" max="6" width="16.109375" customWidth="1"/>
    <col min="7" max="7" width="15.109375" customWidth="1"/>
  </cols>
  <sheetData>
    <row r="1" spans="1:7" ht="23.65" customHeight="1">
      <c r="A1" s="44" t="s">
        <v>38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47</v>
      </c>
    </row>
    <row r="3" spans="1:7" ht="16.45" customHeight="1">
      <c r="A3" s="45" t="s">
        <v>7</v>
      </c>
      <c r="B3" s="45"/>
      <c r="C3" s="26">
        <v>48680</v>
      </c>
      <c r="D3" s="18" t="s">
        <v>29</v>
      </c>
      <c r="F3" s="19" t="s">
        <v>8</v>
      </c>
      <c r="G3" s="26">
        <f>G20</f>
        <v>37251</v>
      </c>
    </row>
    <row r="4" spans="1:7" ht="21.05" customHeight="1">
      <c r="A4" s="8" t="s">
        <v>5</v>
      </c>
      <c r="B4" s="46" t="s">
        <v>42</v>
      </c>
      <c r="C4" s="47"/>
      <c r="D4" s="9" t="s">
        <v>2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1">
        <v>1</v>
      </c>
      <c r="C5" s="1">
        <v>1</v>
      </c>
      <c r="D5" s="2" t="s">
        <v>3</v>
      </c>
      <c r="E5" s="37"/>
      <c r="F5" s="20">
        <v>75931</v>
      </c>
      <c r="G5" s="4">
        <v>75931</v>
      </c>
    </row>
    <row r="6" spans="1:7" ht="20.2" customHeight="1">
      <c r="A6" s="8">
        <v>2</v>
      </c>
      <c r="B6" s="5">
        <v>1</v>
      </c>
      <c r="C6" s="6">
        <v>17</v>
      </c>
      <c r="D6" s="2" t="s">
        <v>24</v>
      </c>
      <c r="E6" s="21">
        <v>45000</v>
      </c>
      <c r="F6" s="37"/>
      <c r="G6" s="7">
        <f>G5-E6+F6</f>
        <v>30931</v>
      </c>
    </row>
    <row r="7" spans="1:7" ht="18.899999999999999" customHeight="1">
      <c r="A7" s="8">
        <v>3</v>
      </c>
      <c r="B7" s="5">
        <v>1</v>
      </c>
      <c r="C7" s="5">
        <v>26</v>
      </c>
      <c r="D7" s="2" t="s">
        <v>25</v>
      </c>
      <c r="E7" s="21">
        <v>1220</v>
      </c>
      <c r="F7" s="37"/>
      <c r="G7" s="7">
        <f t="shared" ref="G7:G11" si="0">G6-E7+F7</f>
        <v>29711</v>
      </c>
    </row>
    <row r="8" spans="1:7" ht="20.2" customHeight="1">
      <c r="A8" s="8">
        <v>4</v>
      </c>
      <c r="B8" s="5">
        <v>3</v>
      </c>
      <c r="C8" s="5">
        <v>22</v>
      </c>
      <c r="D8" s="2" t="s">
        <v>26</v>
      </c>
      <c r="E8" s="21"/>
      <c r="F8" s="37">
        <v>10000</v>
      </c>
      <c r="G8" s="7">
        <f t="shared" si="0"/>
        <v>39711</v>
      </c>
    </row>
    <row r="9" spans="1:7" ht="18.899999999999999" customHeight="1">
      <c r="A9" s="8">
        <v>5</v>
      </c>
      <c r="B9" s="5">
        <v>5</v>
      </c>
      <c r="C9" s="5">
        <v>10</v>
      </c>
      <c r="D9" s="2" t="s">
        <v>27</v>
      </c>
      <c r="E9" s="21">
        <v>1220</v>
      </c>
      <c r="F9" s="37"/>
      <c r="G9" s="7">
        <f t="shared" si="0"/>
        <v>38491</v>
      </c>
    </row>
    <row r="10" spans="1:7" ht="20.2" customHeight="1">
      <c r="A10" s="8">
        <v>6</v>
      </c>
      <c r="B10" s="5">
        <v>6</v>
      </c>
      <c r="C10" s="5">
        <v>14</v>
      </c>
      <c r="D10" s="2" t="s">
        <v>28</v>
      </c>
      <c r="E10" s="21">
        <v>220</v>
      </c>
      <c r="F10" s="37"/>
      <c r="G10" s="7">
        <f t="shared" si="0"/>
        <v>38271</v>
      </c>
    </row>
    <row r="11" spans="1:7" ht="18.899999999999999" customHeight="1">
      <c r="A11" s="8">
        <v>7</v>
      </c>
      <c r="B11" s="5">
        <v>7</v>
      </c>
      <c r="C11" s="6">
        <v>29</v>
      </c>
      <c r="D11" s="2" t="s">
        <v>28</v>
      </c>
      <c r="E11" s="37">
        <v>1020</v>
      </c>
      <c r="F11" s="21"/>
      <c r="G11" s="7">
        <f t="shared" si="0"/>
        <v>37251</v>
      </c>
    </row>
    <row r="12" spans="1:7" ht="20.2" customHeight="1">
      <c r="A12" s="8"/>
      <c r="B12" s="6"/>
      <c r="C12" s="6"/>
      <c r="D12" s="2"/>
      <c r="E12" s="3"/>
      <c r="F12" s="7"/>
      <c r="G12" s="7"/>
    </row>
    <row r="13" spans="1:7" ht="18.899999999999999" customHeight="1">
      <c r="A13" s="8"/>
      <c r="B13" s="6"/>
      <c r="C13" s="6"/>
      <c r="D13" s="2"/>
      <c r="E13" s="7"/>
      <c r="F13" s="3"/>
      <c r="G13" s="7"/>
    </row>
    <row r="14" spans="1:7" ht="20.45" customHeight="1">
      <c r="A14" s="8"/>
      <c r="B14" s="6"/>
      <c r="C14" s="6"/>
      <c r="D14" s="2"/>
      <c r="E14" s="7"/>
      <c r="F14" s="3"/>
      <c r="G14" s="7"/>
    </row>
    <row r="15" spans="1:7" ht="21.05" customHeight="1">
      <c r="A15" s="8"/>
      <c r="B15" s="6"/>
      <c r="C15" s="6"/>
      <c r="D15" s="2"/>
      <c r="E15" s="7"/>
      <c r="F15" s="3"/>
      <c r="G15" s="7"/>
    </row>
    <row r="16" spans="1:7" ht="18.899999999999999" customHeight="1">
      <c r="A16" s="8"/>
      <c r="B16" s="6"/>
      <c r="C16" s="6"/>
      <c r="D16" s="2"/>
      <c r="E16" s="7"/>
      <c r="F16" s="3"/>
      <c r="G16" s="7"/>
    </row>
    <row r="17" spans="1:7" ht="20.2" customHeight="1">
      <c r="A17" s="8"/>
      <c r="B17" s="6"/>
      <c r="C17" s="6"/>
      <c r="D17" s="2"/>
      <c r="E17" s="7"/>
      <c r="F17" s="3"/>
      <c r="G17" s="7"/>
    </row>
    <row r="18" spans="1:7" ht="18.899999999999999" customHeight="1">
      <c r="A18" s="8"/>
      <c r="B18" s="6"/>
      <c r="C18" s="6"/>
      <c r="D18" s="2"/>
      <c r="E18" s="7"/>
      <c r="F18" s="3"/>
      <c r="G18" s="7"/>
    </row>
    <row r="19" spans="1:7" ht="20.2" customHeight="1">
      <c r="A19" s="8"/>
      <c r="B19" s="6"/>
      <c r="C19" s="6"/>
      <c r="D19" s="2"/>
      <c r="E19" s="3"/>
      <c r="F19" s="7"/>
      <c r="G19" s="7"/>
    </row>
    <row r="20" spans="1:7" ht="19.3" customHeight="1">
      <c r="A20" s="14"/>
      <c r="B20" s="15"/>
      <c r="C20" s="15"/>
      <c r="D20" s="15" t="s">
        <v>4</v>
      </c>
      <c r="E20" s="12">
        <f>SUM(E5:E19)</f>
        <v>48680</v>
      </c>
      <c r="F20" s="13">
        <f>SUM(F5:F19)</f>
        <v>85931</v>
      </c>
      <c r="G20" s="13">
        <f>F20-E20</f>
        <v>37251</v>
      </c>
    </row>
    <row r="21" spans="1:7" s="43" customFormat="1" ht="16.149999999999999"/>
  </sheetData>
  <mergeCells count="3">
    <mergeCell ref="A1:G1"/>
    <mergeCell ref="A3:B3"/>
    <mergeCell ref="B4:C4"/>
  </mergeCells>
  <phoneticPr fontId="1" type="noConversion"/>
  <dataValidations disablePrompts="1" count="1">
    <dataValidation allowBlank="1" showInputMessage="1" showErrorMessage="1" prompt="不可出現負數" sqref="F3" xr:uid="{00000000-0002-0000-0200-000000000000}"/>
  </dataValidations>
  <pageMargins left="0.7" right="0.7" top="0.75" bottom="0.75" header="0.3" footer="0.3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4"/>
  <sheetViews>
    <sheetView workbookViewId="0">
      <selection activeCell="A14" sqref="A14:XFD14"/>
    </sheetView>
  </sheetViews>
  <sheetFormatPr defaultRowHeight="12.7"/>
  <cols>
    <col min="1" max="1" width="4.77734375" customWidth="1"/>
    <col min="2" max="2" width="5.77734375" customWidth="1"/>
    <col min="3" max="3" width="8.77734375" customWidth="1"/>
    <col min="4" max="4" width="73.109375" bestFit="1" customWidth="1"/>
    <col min="5" max="5" width="15.109375" customWidth="1"/>
    <col min="6" max="6" width="16.109375" customWidth="1"/>
    <col min="7" max="7" width="15.109375" customWidth="1"/>
  </cols>
  <sheetData>
    <row r="1" spans="1:7" ht="24.05" customHeight="1">
      <c r="A1" s="44" t="s">
        <v>38</v>
      </c>
      <c r="B1" s="44"/>
      <c r="C1" s="44"/>
      <c r="D1" s="44"/>
      <c r="E1" s="44"/>
      <c r="F1" s="44"/>
      <c r="G1" s="44"/>
    </row>
    <row r="2" spans="1:7" ht="16.149999999999999">
      <c r="A2" s="16" t="s">
        <v>9</v>
      </c>
      <c r="B2" s="17"/>
      <c r="C2" s="18"/>
      <c r="E2" s="18" t="s">
        <v>46</v>
      </c>
    </row>
    <row r="3" spans="1:7" ht="16.45" customHeight="1">
      <c r="A3" s="45" t="s">
        <v>7</v>
      </c>
      <c r="B3" s="45"/>
      <c r="C3" s="26">
        <f>F13</f>
        <v>7286</v>
      </c>
      <c r="D3" s="18" t="s">
        <v>33</v>
      </c>
      <c r="F3" s="19" t="s">
        <v>8</v>
      </c>
      <c r="G3" s="26">
        <f>G14</f>
        <v>0</v>
      </c>
    </row>
    <row r="4" spans="1:7" ht="21.05" customHeight="1">
      <c r="A4" s="8" t="s">
        <v>5</v>
      </c>
      <c r="B4" s="46" t="s">
        <v>42</v>
      </c>
      <c r="C4" s="47"/>
      <c r="D4" s="9" t="s">
        <v>13</v>
      </c>
      <c r="E4" s="36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27">
        <v>1</v>
      </c>
      <c r="C5" s="27">
        <v>1</v>
      </c>
      <c r="D5" s="28" t="s">
        <v>32</v>
      </c>
      <c r="E5" s="38"/>
      <c r="F5" s="32">
        <v>7286</v>
      </c>
      <c r="G5" s="29">
        <v>7286</v>
      </c>
    </row>
    <row r="6" spans="1:7" ht="35" customHeight="1">
      <c r="A6" s="8">
        <v>2</v>
      </c>
      <c r="B6" s="22">
        <v>3</v>
      </c>
      <c r="C6" s="22">
        <v>8</v>
      </c>
      <c r="D6" s="28" t="s">
        <v>30</v>
      </c>
      <c r="E6" s="33">
        <v>6000</v>
      </c>
      <c r="F6" s="39"/>
      <c r="G6" s="31">
        <f>G5-E6+F6</f>
        <v>1286</v>
      </c>
    </row>
    <row r="7" spans="1:7" ht="18.899999999999999" customHeight="1">
      <c r="A7" s="8">
        <v>3</v>
      </c>
      <c r="B7" s="22">
        <v>7</v>
      </c>
      <c r="C7" s="22">
        <v>3</v>
      </c>
      <c r="D7" s="28" t="s">
        <v>31</v>
      </c>
      <c r="E7" s="33">
        <v>1286</v>
      </c>
      <c r="F7" s="39"/>
      <c r="G7" s="31">
        <f t="shared" ref="G7" si="0">G6-E7+F7</f>
        <v>0</v>
      </c>
    </row>
    <row r="8" spans="1:7" ht="20.2" customHeight="1">
      <c r="A8" s="8"/>
      <c r="B8" s="22"/>
      <c r="C8" s="30"/>
      <c r="D8" s="28"/>
      <c r="E8" s="33"/>
      <c r="F8" s="34"/>
      <c r="G8" s="31"/>
    </row>
    <row r="9" spans="1:7" ht="18.899999999999999" customHeight="1">
      <c r="A9" s="8"/>
      <c r="B9" s="22"/>
      <c r="C9" s="22"/>
      <c r="D9" s="28"/>
      <c r="E9" s="33"/>
      <c r="F9" s="34"/>
      <c r="G9" s="31"/>
    </row>
    <row r="10" spans="1:7" ht="20.2" customHeight="1">
      <c r="A10" s="8"/>
      <c r="B10" s="22"/>
      <c r="C10" s="22"/>
      <c r="D10" s="28"/>
      <c r="E10" s="33"/>
      <c r="F10" s="34"/>
      <c r="G10" s="31"/>
    </row>
    <row r="11" spans="1:7" ht="18.899999999999999" customHeight="1">
      <c r="A11" s="8"/>
      <c r="B11" s="22"/>
      <c r="C11" s="22"/>
      <c r="D11" s="28"/>
      <c r="E11" s="33"/>
      <c r="F11" s="34"/>
      <c r="G11" s="31"/>
    </row>
    <row r="12" spans="1:7" ht="20.2" customHeight="1">
      <c r="A12" s="8"/>
      <c r="B12" s="22"/>
      <c r="C12" s="22"/>
      <c r="D12" s="28"/>
      <c r="E12" s="33"/>
      <c r="F12" s="34"/>
      <c r="G12" s="31"/>
    </row>
    <row r="13" spans="1:7" ht="18.899999999999999" customHeight="1">
      <c r="A13" s="8"/>
      <c r="B13" s="22"/>
      <c r="C13" s="22"/>
      <c r="D13" s="15" t="s">
        <v>4</v>
      </c>
      <c r="E13" s="12">
        <f>SUM(E5:E8)</f>
        <v>7286</v>
      </c>
      <c r="F13" s="12">
        <f>SUM(F5:F8)</f>
        <v>7286</v>
      </c>
      <c r="G13" s="13">
        <f>F13-E13</f>
        <v>0</v>
      </c>
    </row>
    <row r="14" spans="1:7" s="43" customFormat="1" ht="16.149999999999999"/>
  </sheetData>
  <mergeCells count="3">
    <mergeCell ref="A1:G1"/>
    <mergeCell ref="A3:B3"/>
    <mergeCell ref="B4:C4"/>
  </mergeCells>
  <phoneticPr fontId="1" type="noConversion"/>
  <dataValidations count="1">
    <dataValidation allowBlank="1" showInputMessage="1" showErrorMessage="1" prompt="不可出現負數" sqref="F3" xr:uid="{00000000-0002-0000-0300-000000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1"/>
  <sheetViews>
    <sheetView topLeftCell="A7" workbookViewId="0">
      <selection activeCell="A21" sqref="A21:XFD21"/>
    </sheetView>
  </sheetViews>
  <sheetFormatPr defaultRowHeight="12.7"/>
  <cols>
    <col min="1" max="1" width="4.77734375" customWidth="1"/>
    <col min="2" max="2" width="5.77734375" customWidth="1"/>
    <col min="3" max="3" width="10.6640625" customWidth="1"/>
    <col min="4" max="4" width="56.6640625" customWidth="1"/>
    <col min="5" max="5" width="15.109375" customWidth="1"/>
    <col min="6" max="6" width="16.109375" customWidth="1"/>
    <col min="7" max="7" width="15.109375" customWidth="1"/>
  </cols>
  <sheetData>
    <row r="1" spans="1:7" ht="21.45" customHeight="1">
      <c r="A1" s="44" t="s">
        <v>38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45</v>
      </c>
    </row>
    <row r="3" spans="1:7" ht="16.45" customHeight="1">
      <c r="A3" s="45" t="s">
        <v>7</v>
      </c>
      <c r="B3" s="45"/>
      <c r="C3" s="26">
        <f>F20</f>
        <v>326285</v>
      </c>
      <c r="D3" s="18" t="s">
        <v>53</v>
      </c>
      <c r="F3" s="19" t="s">
        <v>8</v>
      </c>
      <c r="G3" s="26">
        <f>G20</f>
        <v>310285</v>
      </c>
    </row>
    <row r="4" spans="1:7" ht="21.05" customHeight="1">
      <c r="A4" s="8" t="s">
        <v>5</v>
      </c>
      <c r="B4" s="46" t="s">
        <v>42</v>
      </c>
      <c r="C4" s="47"/>
      <c r="D4" s="9" t="s">
        <v>12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1">
        <v>1</v>
      </c>
      <c r="C5" s="1">
        <v>1</v>
      </c>
      <c r="D5" s="2" t="s">
        <v>3</v>
      </c>
      <c r="E5" s="3"/>
      <c r="F5" s="40">
        <v>281285</v>
      </c>
      <c r="G5" s="4">
        <f>F5</f>
        <v>281285</v>
      </c>
    </row>
    <row r="6" spans="1:7" ht="20.2" customHeight="1">
      <c r="A6" s="8">
        <v>2</v>
      </c>
      <c r="B6" s="5">
        <v>3</v>
      </c>
      <c r="C6" s="6">
        <v>15</v>
      </c>
      <c r="D6" s="2" t="s">
        <v>39</v>
      </c>
      <c r="E6" s="7">
        <v>10000</v>
      </c>
      <c r="F6" s="3"/>
      <c r="G6" s="7">
        <f>G5-E6+F6</f>
        <v>271285</v>
      </c>
    </row>
    <row r="7" spans="1:7" ht="18.899999999999999" customHeight="1">
      <c r="A7" s="8">
        <v>3</v>
      </c>
      <c r="B7" s="5">
        <v>9</v>
      </c>
      <c r="C7" s="5">
        <v>9</v>
      </c>
      <c r="D7" s="2" t="s">
        <v>40</v>
      </c>
      <c r="E7" s="7"/>
      <c r="F7" s="37">
        <v>45000</v>
      </c>
      <c r="G7" s="7">
        <f>G6-E7+F7</f>
        <v>316285</v>
      </c>
    </row>
    <row r="8" spans="1:7" ht="20.2" customHeight="1">
      <c r="A8" s="8">
        <v>4</v>
      </c>
      <c r="B8" s="5">
        <v>12</v>
      </c>
      <c r="C8" s="5">
        <v>18</v>
      </c>
      <c r="D8" s="2" t="s">
        <v>52</v>
      </c>
      <c r="E8" s="7">
        <v>6000</v>
      </c>
      <c r="F8" s="3"/>
      <c r="G8" s="7">
        <f>G7-E8+F8</f>
        <v>310285</v>
      </c>
    </row>
    <row r="9" spans="1:7" ht="18.899999999999999" customHeight="1">
      <c r="A9" s="8"/>
      <c r="B9" s="5"/>
      <c r="C9" s="5"/>
      <c r="D9" s="2"/>
      <c r="E9" s="7"/>
      <c r="F9" s="3"/>
      <c r="G9" s="7"/>
    </row>
    <row r="10" spans="1:7" ht="20.2" customHeight="1">
      <c r="A10" s="8"/>
      <c r="B10" s="5"/>
      <c r="C10" s="5"/>
      <c r="D10" s="2"/>
      <c r="E10" s="7"/>
      <c r="F10" s="3"/>
      <c r="G10" s="7"/>
    </row>
    <row r="11" spans="1:7" ht="18.899999999999999" customHeight="1">
      <c r="A11" s="8"/>
      <c r="B11" s="6"/>
      <c r="C11" s="6"/>
      <c r="D11" s="2"/>
      <c r="E11" s="3"/>
      <c r="F11" s="7"/>
      <c r="G11" s="7"/>
    </row>
    <row r="12" spans="1:7" ht="20.2" customHeight="1">
      <c r="A12" s="8"/>
      <c r="B12" s="6"/>
      <c r="C12" s="6"/>
      <c r="D12" s="2"/>
      <c r="E12" s="3"/>
      <c r="F12" s="7"/>
      <c r="G12" s="7"/>
    </row>
    <row r="13" spans="1:7" ht="18.899999999999999" customHeight="1">
      <c r="A13" s="8"/>
      <c r="B13" s="6"/>
      <c r="C13" s="6"/>
      <c r="D13" s="2"/>
      <c r="E13" s="7"/>
      <c r="F13" s="3"/>
      <c r="G13" s="7"/>
    </row>
    <row r="14" spans="1:7" ht="20.45" customHeight="1">
      <c r="A14" s="8"/>
      <c r="B14" s="6"/>
      <c r="C14" s="6"/>
      <c r="D14" s="2"/>
      <c r="E14" s="7"/>
      <c r="F14" s="3"/>
      <c r="G14" s="7"/>
    </row>
    <row r="15" spans="1:7" ht="21.05" customHeight="1">
      <c r="A15" s="8"/>
      <c r="B15" s="6"/>
      <c r="C15" s="6"/>
      <c r="D15" s="2"/>
      <c r="E15" s="7"/>
      <c r="F15" s="3"/>
      <c r="G15" s="7"/>
    </row>
    <row r="16" spans="1:7" ht="18.899999999999999" customHeight="1">
      <c r="A16" s="8"/>
      <c r="B16" s="6"/>
      <c r="C16" s="6"/>
      <c r="D16" s="2"/>
      <c r="E16" s="7"/>
      <c r="F16" s="3"/>
      <c r="G16" s="7"/>
    </row>
    <row r="17" spans="1:7" ht="20.2" customHeight="1">
      <c r="A17" s="8"/>
      <c r="B17" s="6"/>
      <c r="C17" s="6"/>
      <c r="D17" s="2"/>
      <c r="E17" s="7"/>
      <c r="F17" s="3"/>
      <c r="G17" s="7"/>
    </row>
    <row r="18" spans="1:7" ht="18.899999999999999" customHeight="1">
      <c r="A18" s="8"/>
      <c r="B18" s="6"/>
      <c r="C18" s="6"/>
      <c r="D18" s="2"/>
      <c r="E18" s="7"/>
      <c r="F18" s="3"/>
      <c r="G18" s="7"/>
    </row>
    <row r="19" spans="1:7" ht="20.2" customHeight="1">
      <c r="A19" s="8"/>
      <c r="B19" s="6"/>
      <c r="C19" s="6"/>
      <c r="D19" s="2"/>
      <c r="E19" s="3"/>
      <c r="F19" s="7"/>
      <c r="G19" s="7"/>
    </row>
    <row r="20" spans="1:7" ht="19.3" customHeight="1">
      <c r="A20" s="14"/>
      <c r="B20" s="15"/>
      <c r="C20" s="15"/>
      <c r="D20" s="15" t="s">
        <v>4</v>
      </c>
      <c r="E20" s="12">
        <f>SUM(E5:E19)</f>
        <v>16000</v>
      </c>
      <c r="F20" s="13">
        <f>SUM(F5:F19)</f>
        <v>326285</v>
      </c>
      <c r="G20" s="13">
        <f>F20-E20</f>
        <v>310285</v>
      </c>
    </row>
    <row r="21" spans="1:7" s="43" customFormat="1" ht="16.149999999999999"/>
  </sheetData>
  <mergeCells count="3">
    <mergeCell ref="A1:G1"/>
    <mergeCell ref="A3:B3"/>
    <mergeCell ref="B4:C4"/>
  </mergeCells>
  <phoneticPr fontId="1" type="noConversion"/>
  <dataValidations count="1">
    <dataValidation allowBlank="1" showInputMessage="1" showErrorMessage="1" prompt="不可出現負數" sqref="F3" xr:uid="{00000000-0002-0000-0400-000000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"/>
  <sheetViews>
    <sheetView topLeftCell="A7" workbookViewId="0">
      <selection activeCell="A21" sqref="A21:XFD21"/>
    </sheetView>
  </sheetViews>
  <sheetFormatPr defaultRowHeight="12.7"/>
  <cols>
    <col min="1" max="1" width="4.77734375" customWidth="1"/>
    <col min="2" max="2" width="5.77734375" customWidth="1"/>
    <col min="3" max="3" width="9.44140625" customWidth="1"/>
    <col min="4" max="4" width="79.109375" customWidth="1"/>
    <col min="5" max="5" width="15.109375" customWidth="1"/>
    <col min="6" max="6" width="16.109375" customWidth="1"/>
    <col min="7" max="7" width="15.109375" customWidth="1"/>
  </cols>
  <sheetData>
    <row r="1" spans="1:7" ht="21.45" customHeight="1">
      <c r="A1" s="44" t="s">
        <v>38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44</v>
      </c>
    </row>
    <row r="3" spans="1:7" ht="16.45" customHeight="1">
      <c r="A3" s="45" t="s">
        <v>7</v>
      </c>
      <c r="B3" s="45"/>
      <c r="C3" s="26">
        <f>F20</f>
        <v>152403</v>
      </c>
      <c r="D3" s="18" t="s">
        <v>61</v>
      </c>
      <c r="F3" s="19" t="s">
        <v>8</v>
      </c>
      <c r="G3" s="26">
        <f>G20</f>
        <v>118518</v>
      </c>
    </row>
    <row r="4" spans="1:7" ht="21.05" customHeight="1">
      <c r="A4" s="8" t="s">
        <v>5</v>
      </c>
      <c r="B4" s="46" t="s">
        <v>42</v>
      </c>
      <c r="C4" s="47"/>
      <c r="D4" s="9" t="s">
        <v>11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27">
        <v>1</v>
      </c>
      <c r="C5" s="27">
        <v>1</v>
      </c>
      <c r="D5" s="28" t="s">
        <v>32</v>
      </c>
      <c r="E5" s="41"/>
      <c r="F5" s="51">
        <v>97113</v>
      </c>
      <c r="G5" s="4">
        <f>F5</f>
        <v>97113</v>
      </c>
    </row>
    <row r="6" spans="1:7" ht="20.2" customHeight="1">
      <c r="A6" s="8">
        <v>2</v>
      </c>
      <c r="B6" s="22">
        <v>1</v>
      </c>
      <c r="C6" s="5">
        <v>5</v>
      </c>
      <c r="D6" s="28" t="s">
        <v>34</v>
      </c>
      <c r="E6" s="48">
        <v>166</v>
      </c>
      <c r="F6" s="52"/>
      <c r="G6" s="7">
        <f>G5-E6+F6</f>
        <v>96947</v>
      </c>
    </row>
    <row r="7" spans="1:7" ht="18.899999999999999" customHeight="1">
      <c r="A7" s="8">
        <v>3</v>
      </c>
      <c r="B7" s="22">
        <v>2</v>
      </c>
      <c r="C7" s="30">
        <v>27</v>
      </c>
      <c r="D7" s="28" t="s">
        <v>35</v>
      </c>
      <c r="E7" s="48">
        <v>9800</v>
      </c>
      <c r="F7" s="52"/>
      <c r="G7" s="7">
        <f>G6-E7+F7</f>
        <v>87147</v>
      </c>
    </row>
    <row r="8" spans="1:7" ht="32.25">
      <c r="A8" s="8">
        <v>4</v>
      </c>
      <c r="B8" s="5">
        <v>3</v>
      </c>
      <c r="C8" s="5">
        <v>8</v>
      </c>
      <c r="D8" s="2" t="s">
        <v>36</v>
      </c>
      <c r="E8" s="48">
        <v>4100</v>
      </c>
      <c r="F8" s="49"/>
      <c r="G8" s="7">
        <f t="shared" ref="G8:G16" si="0">G7-E8+F8</f>
        <v>83047</v>
      </c>
    </row>
    <row r="9" spans="1:7" ht="18.899999999999999" customHeight="1">
      <c r="A9" s="8">
        <v>5</v>
      </c>
      <c r="B9" s="5">
        <v>7</v>
      </c>
      <c r="C9" s="5">
        <v>17</v>
      </c>
      <c r="D9" s="2" t="s">
        <v>37</v>
      </c>
      <c r="E9" s="48"/>
      <c r="F9" s="53">
        <v>9500</v>
      </c>
      <c r="G9" s="7">
        <f t="shared" si="0"/>
        <v>92547</v>
      </c>
    </row>
    <row r="10" spans="1:7" ht="20.2" customHeight="1">
      <c r="A10" s="8">
        <v>6</v>
      </c>
      <c r="B10" s="5">
        <v>10</v>
      </c>
      <c r="C10" s="5">
        <v>4</v>
      </c>
      <c r="D10" s="2" t="s">
        <v>54</v>
      </c>
      <c r="E10" s="48">
        <v>3000</v>
      </c>
      <c r="F10" s="49"/>
      <c r="G10" s="7">
        <f t="shared" si="0"/>
        <v>89547</v>
      </c>
    </row>
    <row r="11" spans="1:7" ht="18.899999999999999" customHeight="1">
      <c r="A11" s="8">
        <v>7</v>
      </c>
      <c r="B11" s="5">
        <v>10</v>
      </c>
      <c r="C11" s="5">
        <v>4</v>
      </c>
      <c r="D11" s="2" t="s">
        <v>55</v>
      </c>
      <c r="E11" s="50">
        <v>5576</v>
      </c>
      <c r="F11" s="48"/>
      <c r="G11" s="7">
        <f t="shared" si="0"/>
        <v>83971</v>
      </c>
    </row>
    <row r="12" spans="1:7" ht="20.2" customHeight="1">
      <c r="A12" s="8">
        <v>8</v>
      </c>
      <c r="B12" s="5">
        <v>10</v>
      </c>
      <c r="C12" s="5">
        <v>4</v>
      </c>
      <c r="D12" s="2" t="s">
        <v>56</v>
      </c>
      <c r="E12" s="50">
        <v>4830</v>
      </c>
      <c r="F12" s="48"/>
      <c r="G12" s="7">
        <f t="shared" si="0"/>
        <v>79141</v>
      </c>
    </row>
    <row r="13" spans="1:7" ht="18.899999999999999" customHeight="1">
      <c r="A13" s="8">
        <v>9</v>
      </c>
      <c r="B13" s="6">
        <v>10</v>
      </c>
      <c r="C13" s="6">
        <v>9</v>
      </c>
      <c r="D13" s="2" t="s">
        <v>57</v>
      </c>
      <c r="E13" s="48">
        <v>3068</v>
      </c>
      <c r="F13" s="49"/>
      <c r="G13" s="7">
        <f t="shared" si="0"/>
        <v>76073</v>
      </c>
    </row>
    <row r="14" spans="1:7" ht="20.45" customHeight="1">
      <c r="A14" s="8">
        <v>10</v>
      </c>
      <c r="B14" s="6">
        <v>10</v>
      </c>
      <c r="C14" s="6">
        <v>9</v>
      </c>
      <c r="D14" s="2" t="s">
        <v>58</v>
      </c>
      <c r="E14" s="48">
        <v>458</v>
      </c>
      <c r="F14" s="49"/>
      <c r="G14" s="7">
        <f t="shared" si="0"/>
        <v>75615</v>
      </c>
    </row>
    <row r="15" spans="1:7" ht="21.05" customHeight="1">
      <c r="A15" s="8">
        <v>11</v>
      </c>
      <c r="B15" s="6">
        <v>10</v>
      </c>
      <c r="C15" s="6">
        <v>11</v>
      </c>
      <c r="D15" s="2" t="s">
        <v>59</v>
      </c>
      <c r="E15" s="48"/>
      <c r="F15" s="49">
        <v>45790</v>
      </c>
      <c r="G15" s="7">
        <f t="shared" si="0"/>
        <v>121405</v>
      </c>
    </row>
    <row r="16" spans="1:7" ht="18.899999999999999" customHeight="1">
      <c r="A16" s="8">
        <v>12</v>
      </c>
      <c r="B16" s="6">
        <v>11</v>
      </c>
      <c r="C16" s="6">
        <v>20</v>
      </c>
      <c r="D16" s="2" t="s">
        <v>60</v>
      </c>
      <c r="E16" s="48">
        <v>2887</v>
      </c>
      <c r="F16" s="49"/>
      <c r="G16" s="7">
        <f t="shared" si="0"/>
        <v>118518</v>
      </c>
    </row>
    <row r="17" spans="1:7" ht="20.2" customHeight="1">
      <c r="A17" s="8"/>
      <c r="B17" s="6"/>
      <c r="C17" s="6"/>
      <c r="D17" s="2"/>
      <c r="E17" s="7"/>
      <c r="F17" s="3"/>
      <c r="G17" s="7"/>
    </row>
    <row r="18" spans="1:7" ht="18.899999999999999" customHeight="1">
      <c r="A18" s="8"/>
      <c r="B18" s="6"/>
      <c r="C18" s="6"/>
      <c r="D18" s="2"/>
      <c r="E18" s="7"/>
      <c r="F18" s="3"/>
      <c r="G18" s="7"/>
    </row>
    <row r="19" spans="1:7" ht="20.2" customHeight="1">
      <c r="A19" s="8"/>
      <c r="B19" s="6"/>
      <c r="C19" s="6"/>
      <c r="D19" s="2"/>
      <c r="E19" s="3"/>
      <c r="F19" s="7"/>
      <c r="G19" s="7"/>
    </row>
    <row r="20" spans="1:7" ht="19.3" customHeight="1">
      <c r="A20" s="14"/>
      <c r="B20" s="15"/>
      <c r="C20" s="15"/>
      <c r="D20" s="15" t="s">
        <v>4</v>
      </c>
      <c r="E20" s="12">
        <f>SUM(E5:E19)</f>
        <v>33885</v>
      </c>
      <c r="F20" s="13">
        <f>SUM(F5:F19)</f>
        <v>152403</v>
      </c>
      <c r="G20" s="13">
        <f>F20-E20</f>
        <v>118518</v>
      </c>
    </row>
    <row r="21" spans="1:7" s="43" customFormat="1" ht="16.149999999999999"/>
  </sheetData>
  <mergeCells count="3">
    <mergeCell ref="A1:G1"/>
    <mergeCell ref="A3:B3"/>
    <mergeCell ref="B4:C4"/>
  </mergeCells>
  <phoneticPr fontId="1" type="noConversion"/>
  <dataValidations count="1">
    <dataValidation allowBlank="1" showInputMessage="1" showErrorMessage="1" prompt="不可出現負數" sqref="F3" xr:uid="{00000000-0002-0000-0500-000000000000}"/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1"/>
  <sheetViews>
    <sheetView topLeftCell="A4" workbookViewId="0">
      <selection activeCell="D7" sqref="D7"/>
    </sheetView>
  </sheetViews>
  <sheetFormatPr defaultRowHeight="12.7"/>
  <cols>
    <col min="1" max="1" width="4.77734375" customWidth="1"/>
    <col min="2" max="2" width="5.77734375" customWidth="1"/>
    <col min="3" max="3" width="8.77734375" customWidth="1"/>
    <col min="4" max="4" width="73.21875" customWidth="1"/>
    <col min="5" max="5" width="15.109375" customWidth="1"/>
    <col min="6" max="6" width="16.109375" customWidth="1"/>
    <col min="7" max="7" width="15.109375" customWidth="1"/>
  </cols>
  <sheetData>
    <row r="1" spans="1:7" ht="20.6" customHeight="1">
      <c r="A1" s="44" t="s">
        <v>38</v>
      </c>
      <c r="B1" s="44"/>
      <c r="C1" s="44"/>
      <c r="D1" s="44"/>
      <c r="E1" s="44"/>
      <c r="F1" s="44"/>
      <c r="G1" s="44"/>
    </row>
    <row r="2" spans="1:7" ht="16.45" customHeight="1">
      <c r="A2" s="16" t="s">
        <v>9</v>
      </c>
      <c r="B2" s="17"/>
      <c r="C2" s="18"/>
      <c r="E2" s="18" t="s">
        <v>43</v>
      </c>
    </row>
    <row r="3" spans="1:7" ht="16.45" customHeight="1">
      <c r="A3" s="45" t="s">
        <v>7</v>
      </c>
      <c r="B3" s="45"/>
      <c r="C3" s="26">
        <f>F20</f>
        <v>78332</v>
      </c>
      <c r="D3" s="18" t="s">
        <v>65</v>
      </c>
      <c r="F3" s="19" t="s">
        <v>8</v>
      </c>
      <c r="G3" s="26">
        <f>G20</f>
        <v>50652</v>
      </c>
    </row>
    <row r="4" spans="1:7" ht="21.05" customHeight="1">
      <c r="A4" s="8" t="s">
        <v>5</v>
      </c>
      <c r="B4" s="46" t="s">
        <v>42</v>
      </c>
      <c r="C4" s="47"/>
      <c r="D4" s="9" t="s">
        <v>10</v>
      </c>
      <c r="E4" s="10" t="s">
        <v>0</v>
      </c>
      <c r="F4" s="35" t="s">
        <v>6</v>
      </c>
      <c r="G4" s="11" t="s">
        <v>1</v>
      </c>
    </row>
    <row r="5" spans="1:7" ht="21.05" customHeight="1">
      <c r="A5" s="8">
        <v>1</v>
      </c>
      <c r="B5" s="1">
        <v>1</v>
      </c>
      <c r="C5" s="1">
        <v>1</v>
      </c>
      <c r="D5" s="2" t="s">
        <v>3</v>
      </c>
      <c r="E5" s="3"/>
      <c r="F5" s="4">
        <v>68332</v>
      </c>
      <c r="G5" s="4">
        <f>F5</f>
        <v>68332</v>
      </c>
    </row>
    <row r="6" spans="1:7" ht="20.2" customHeight="1">
      <c r="A6" s="8">
        <v>2</v>
      </c>
      <c r="B6" s="5">
        <v>2</v>
      </c>
      <c r="C6" s="5">
        <v>17</v>
      </c>
      <c r="D6" s="2" t="s">
        <v>41</v>
      </c>
      <c r="E6" s="7">
        <v>18080</v>
      </c>
      <c r="F6" s="3"/>
      <c r="G6" s="7">
        <f>G5-E6+F6</f>
        <v>50252</v>
      </c>
    </row>
    <row r="7" spans="1:7" ht="18.899999999999999" customHeight="1">
      <c r="A7" s="8">
        <v>3</v>
      </c>
      <c r="B7" s="5">
        <v>10</v>
      </c>
      <c r="C7" s="5">
        <v>11</v>
      </c>
      <c r="D7" s="2" t="s">
        <v>62</v>
      </c>
      <c r="E7" s="7"/>
      <c r="F7" s="37">
        <v>10000</v>
      </c>
      <c r="G7" s="7">
        <f t="shared" ref="G7:G9" si="0">G6-E7+F7</f>
        <v>60252</v>
      </c>
    </row>
    <row r="8" spans="1:7" ht="20.2" customHeight="1">
      <c r="A8" s="8">
        <v>4</v>
      </c>
      <c r="B8" s="5">
        <v>11</v>
      </c>
      <c r="C8" s="5">
        <v>1</v>
      </c>
      <c r="D8" s="2" t="s">
        <v>63</v>
      </c>
      <c r="E8" s="7">
        <v>4000</v>
      </c>
      <c r="F8" s="3"/>
      <c r="G8" s="7">
        <f t="shared" si="0"/>
        <v>56252</v>
      </c>
    </row>
    <row r="9" spans="1:7" ht="18.899999999999999" customHeight="1">
      <c r="A9" s="8">
        <v>5</v>
      </c>
      <c r="B9" s="5">
        <v>12</v>
      </c>
      <c r="C9" s="5">
        <v>4</v>
      </c>
      <c r="D9" s="2" t="s">
        <v>64</v>
      </c>
      <c r="E9" s="7">
        <v>5600</v>
      </c>
      <c r="F9" s="3"/>
      <c r="G9" s="7">
        <f t="shared" si="0"/>
        <v>50652</v>
      </c>
    </row>
    <row r="10" spans="1:7" ht="20.2" customHeight="1">
      <c r="A10" s="8"/>
      <c r="B10" s="5"/>
      <c r="C10" s="5"/>
      <c r="D10" s="2"/>
      <c r="E10" s="7"/>
      <c r="F10" s="3"/>
      <c r="G10" s="7"/>
    </row>
    <row r="11" spans="1:7" ht="18.899999999999999" customHeight="1">
      <c r="A11" s="8"/>
      <c r="B11" s="6"/>
      <c r="C11" s="6"/>
      <c r="D11" s="2"/>
      <c r="E11" s="3"/>
      <c r="F11" s="7"/>
      <c r="G11" s="7"/>
    </row>
    <row r="12" spans="1:7" ht="20.2" customHeight="1">
      <c r="A12" s="8"/>
      <c r="B12" s="6"/>
      <c r="C12" s="6"/>
      <c r="D12" s="2"/>
      <c r="E12" s="3"/>
      <c r="F12" s="7"/>
      <c r="G12" s="7"/>
    </row>
    <row r="13" spans="1:7" ht="18.899999999999999" customHeight="1">
      <c r="A13" s="8"/>
      <c r="B13" s="6"/>
      <c r="C13" s="6"/>
      <c r="D13" s="2"/>
      <c r="E13" s="7"/>
      <c r="F13" s="3"/>
      <c r="G13" s="7"/>
    </row>
    <row r="14" spans="1:7" ht="20.45" customHeight="1">
      <c r="A14" s="8"/>
      <c r="B14" s="6"/>
      <c r="C14" s="6"/>
      <c r="D14" s="2"/>
      <c r="E14" s="7"/>
      <c r="F14" s="3"/>
      <c r="G14" s="7"/>
    </row>
    <row r="15" spans="1:7" ht="21.05" customHeight="1">
      <c r="A15" s="8"/>
      <c r="B15" s="6"/>
      <c r="C15" s="6"/>
      <c r="D15" s="2"/>
      <c r="E15" s="7"/>
      <c r="F15" s="3"/>
      <c r="G15" s="7"/>
    </row>
    <row r="16" spans="1:7" ht="18.899999999999999" customHeight="1">
      <c r="A16" s="8"/>
      <c r="B16" s="6"/>
      <c r="C16" s="6"/>
      <c r="D16" s="2"/>
      <c r="E16" s="7"/>
      <c r="F16" s="3"/>
      <c r="G16" s="7"/>
    </row>
    <row r="17" spans="1:7" ht="20.2" customHeight="1">
      <c r="A17" s="8"/>
      <c r="B17" s="6"/>
      <c r="C17" s="6"/>
      <c r="D17" s="2"/>
      <c r="E17" s="7"/>
      <c r="F17" s="3"/>
      <c r="G17" s="7"/>
    </row>
    <row r="18" spans="1:7" ht="18.899999999999999" customHeight="1">
      <c r="A18" s="8"/>
      <c r="B18" s="6"/>
      <c r="C18" s="6"/>
      <c r="D18" s="2"/>
      <c r="E18" s="7"/>
      <c r="F18" s="3"/>
      <c r="G18" s="7"/>
    </row>
    <row r="19" spans="1:7" ht="20.2" customHeight="1">
      <c r="A19" s="8"/>
      <c r="B19" s="6"/>
      <c r="C19" s="6"/>
      <c r="D19" s="2"/>
      <c r="E19" s="3"/>
      <c r="F19" s="7"/>
      <c r="G19" s="7"/>
    </row>
    <row r="20" spans="1:7" ht="19.3" customHeight="1">
      <c r="A20" s="14"/>
      <c r="B20" s="15"/>
      <c r="C20" s="15"/>
      <c r="D20" s="15" t="s">
        <v>4</v>
      </c>
      <c r="E20" s="12">
        <f>SUM(E5:E19)</f>
        <v>27680</v>
      </c>
      <c r="F20" s="13">
        <f>SUM(F5:F19)</f>
        <v>78332</v>
      </c>
      <c r="G20" s="13">
        <f>F20-E20</f>
        <v>50652</v>
      </c>
    </row>
    <row r="21" spans="1:7" s="43" customFormat="1" ht="16.149999999999999"/>
  </sheetData>
  <mergeCells count="3">
    <mergeCell ref="A1:G1"/>
    <mergeCell ref="A3:B3"/>
    <mergeCell ref="B4:C4"/>
  </mergeCells>
  <phoneticPr fontId="1" type="noConversion"/>
  <dataValidations count="1">
    <dataValidation allowBlank="1" showInputMessage="1" showErrorMessage="1" prompt="不可出現負數" sqref="F3" xr:uid="{00000000-0002-0000-0600-000000000000}"/>
  </dataValidations>
  <pageMargins left="1" right="1" top="1" bottom="1" header="0.5" footer="0.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仁壽宮捐助成績優異獎學金</vt:lpstr>
      <vt:lpstr>社團發展發展經費</vt:lpstr>
      <vt:lpstr>李順來先生獎助學金</vt:lpstr>
      <vt:lpstr>許崑泰助學金</vt:lpstr>
      <vt:lpstr>捐款-歸仁後市愛心協會急難救助金</vt:lpstr>
      <vt:lpstr>捐款-特殊教育用</vt:lpstr>
      <vt:lpstr>捐款-提升教學品質及改善設備環境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2025-04-16T02:13:24Z</cp:lastPrinted>
  <dcterms:created xsi:type="dcterms:W3CDTF">2024-01-25T05:19:14Z</dcterms:created>
  <dcterms:modified xsi:type="dcterms:W3CDTF">2025-04-16T02:24:38Z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